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220" windowWidth="22800" windowHeight="132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<sst xmlns="http://schemas.openxmlformats.org/spreadsheetml/2006/main" count="106" uniqueCount="36">
  <si>
    <t>1000a</t>
  </si>
  <si>
    <t>1000b</t>
  </si>
  <si>
    <t>1000c</t>
  </si>
  <si>
    <t>1000d</t>
  </si>
  <si>
    <t>1000e</t>
  </si>
  <si>
    <t>2500a</t>
  </si>
  <si>
    <t>2500b</t>
  </si>
  <si>
    <t>2500c</t>
  </si>
  <si>
    <t>2500d</t>
  </si>
  <si>
    <t>2500e</t>
  </si>
  <si>
    <t>Run 1</t>
  </si>
  <si>
    <t>Run 2</t>
  </si>
  <si>
    <t>Run 3</t>
  </si>
  <si>
    <t>Run 4</t>
  </si>
  <si>
    <t>Run 5</t>
  </si>
  <si>
    <t>Average</t>
  </si>
  <si>
    <t>MiAvMaDiPr</t>
  </si>
  <si>
    <t>SpeedUp (1)</t>
  </si>
  <si>
    <t>=&gt; Avg.SU(1)</t>
  </si>
  <si>
    <t>SpeedUp (2)</t>
  </si>
  <si>
    <t>=&gt; Avg.SU(2)</t>
  </si>
  <si>
    <t>SpeedUp (4)</t>
  </si>
  <si>
    <t>=&gt; Avg.SU(4)</t>
  </si>
  <si>
    <t>Final Runtime Experiments (in seconds)</t>
  </si>
  <si>
    <t>Explanation of "MiAvMaDiPr"</t>
  </si>
  <si>
    <t>Mi = Minimum</t>
  </si>
  <si>
    <t>Av = Average</t>
  </si>
  <si>
    <t>Ma = Maximum</t>
  </si>
  <si>
    <t>Pr = Procentual Difference (Ma-Mi)/Av</t>
  </si>
  <si>
    <t>Di = Absolute Difference (Ma-Mi)</t>
  </si>
  <si>
    <t>------------------------------------------------------------------------</t>
  </si>
  <si>
    <t>(2)      Sequential   CUTTER-U      (2)</t>
  </si>
  <si>
    <t>(3)      Parallel   CUTTER-U      (3)</t>
  </si>
  <si>
    <t>(4)      Sequential   CUTTER-W      (4)</t>
  </si>
  <si>
    <t>(1)      Sequential   Wagner   (unweighted acyclic)      (1)</t>
  </si>
  <si>
    <t>(5)      Parallel   CUTTER-W      (5)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</si>
</sst>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20"/>
      <color indexed="8"/>
      <name val="Calibri"/>
      <family val="2"/>
    </font>
    <font>
      <u val="single"/>
      <sz val="16"/>
      <color indexed="8"/>
      <name val="Calibri"/>
      <family val="2"/>
    </font>
    <font>
      <sz val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u val="single"/>
      <sz val="16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33" borderId="0" xfId="0" applyFont="1" applyFill="1" applyAlignment="1">
      <alignment horizontal="right"/>
    </xf>
    <xf numFmtId="0" fontId="36" fillId="33" borderId="10" xfId="0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6" fillId="34" borderId="0" xfId="0" applyFont="1" applyFill="1" applyAlignment="1">
      <alignment/>
    </xf>
    <xf numFmtId="0" fontId="36" fillId="34" borderId="11" xfId="0" applyFont="1" applyFill="1" applyBorder="1" applyAlignment="1">
      <alignment/>
    </xf>
    <xf numFmtId="0" fontId="36" fillId="34" borderId="0" xfId="0" applyFont="1" applyFill="1" applyAlignment="1" quotePrefix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90" zoomScaleNormal="90" workbookViewId="0" topLeftCell="A17">
      <selection activeCell="N62" sqref="N62"/>
    </sheetView>
  </sheetViews>
  <sheetFormatPr defaultColWidth="11.421875" defaultRowHeight="15"/>
  <sheetData>
    <row r="1" spans="1:16" ht="24.7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ht="19.5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1" ht="13.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2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ht="13.5">
      <c r="A6" s="12" t="s">
        <v>10</v>
      </c>
      <c r="B6" s="4">
        <v>2.42</v>
      </c>
      <c r="C6" s="4">
        <v>2.43</v>
      </c>
      <c r="D6" s="4">
        <v>2.395</v>
      </c>
      <c r="E6" s="4">
        <v>2.575</v>
      </c>
      <c r="F6" s="4">
        <v>2.462</v>
      </c>
      <c r="G6" s="5">
        <v>40.964</v>
      </c>
      <c r="H6" s="4">
        <v>37.86</v>
      </c>
      <c r="I6" s="4">
        <v>37.458</v>
      </c>
      <c r="J6" s="4">
        <v>40.072</v>
      </c>
      <c r="K6" s="4">
        <v>39.07</v>
      </c>
    </row>
    <row r="7" spans="1:11" ht="13.5">
      <c r="A7" s="12" t="s">
        <v>11</v>
      </c>
      <c r="B7" s="4">
        <v>2.42</v>
      </c>
      <c r="C7" s="4">
        <v>2.43</v>
      </c>
      <c r="D7" s="4">
        <v>2.395</v>
      </c>
      <c r="E7" s="4">
        <v>2.575</v>
      </c>
      <c r="F7" s="4">
        <v>2.463</v>
      </c>
      <c r="G7" s="5">
        <v>40.03</v>
      </c>
      <c r="H7" s="4">
        <v>37.855</v>
      </c>
      <c r="I7" s="4">
        <v>37.456</v>
      </c>
      <c r="J7" s="4">
        <v>40.073</v>
      </c>
      <c r="K7" s="4">
        <v>39.068</v>
      </c>
    </row>
    <row r="8" spans="1:11" ht="13.5">
      <c r="A8" s="12" t="s">
        <v>12</v>
      </c>
      <c r="B8" s="4">
        <v>2.413</v>
      </c>
      <c r="C8" s="4">
        <v>2.429</v>
      </c>
      <c r="D8" s="4">
        <v>2.395</v>
      </c>
      <c r="E8" s="4">
        <v>2.576</v>
      </c>
      <c r="F8" s="4">
        <v>2.462</v>
      </c>
      <c r="G8" s="5">
        <v>40.032</v>
      </c>
      <c r="H8" s="4">
        <v>37.856</v>
      </c>
      <c r="I8" s="4">
        <v>37.459</v>
      </c>
      <c r="J8" s="4">
        <v>40.072</v>
      </c>
      <c r="K8" s="4">
        <v>39.071</v>
      </c>
    </row>
    <row r="9" spans="1:11" ht="13.5">
      <c r="A9" s="12" t="s">
        <v>13</v>
      </c>
      <c r="B9" s="4">
        <v>2.413</v>
      </c>
      <c r="C9" s="4">
        <v>2.429</v>
      </c>
      <c r="D9" s="4">
        <v>2.395</v>
      </c>
      <c r="E9" s="4">
        <v>2.575</v>
      </c>
      <c r="F9" s="4">
        <v>2.462</v>
      </c>
      <c r="G9" s="5">
        <v>40.028</v>
      </c>
      <c r="H9" s="4">
        <v>37.859</v>
      </c>
      <c r="I9" s="4">
        <v>37.453</v>
      </c>
      <c r="J9" s="4">
        <v>40.069</v>
      </c>
      <c r="K9" s="4">
        <v>39.07</v>
      </c>
    </row>
    <row r="10" spans="1:11" ht="15" thickBot="1">
      <c r="A10" s="13" t="s">
        <v>14</v>
      </c>
      <c r="B10" s="6">
        <v>2.413</v>
      </c>
      <c r="C10" s="6">
        <v>2.429</v>
      </c>
      <c r="D10" s="6">
        <v>2.396</v>
      </c>
      <c r="E10" s="6">
        <v>2.575</v>
      </c>
      <c r="F10" s="6">
        <v>2.462</v>
      </c>
      <c r="G10" s="7">
        <v>40.027</v>
      </c>
      <c r="H10" s="6">
        <v>37.855</v>
      </c>
      <c r="I10" s="6">
        <v>37.456</v>
      </c>
      <c r="J10" s="6">
        <v>40.068</v>
      </c>
      <c r="K10" s="6">
        <v>39.075</v>
      </c>
    </row>
    <row r="11" spans="1:11" ht="15" thickTop="1">
      <c r="A11" s="12" t="s">
        <v>15</v>
      </c>
      <c r="B11">
        <f>SUM(B6:B10)/5</f>
        <v>2.4158</v>
      </c>
      <c r="C11">
        <f>SUM(C6:C10)/5</f>
        <v>2.4294000000000002</v>
      </c>
      <c r="D11">
        <f>SUM(D6:D10)/5</f>
        <v>2.3952</v>
      </c>
      <c r="E11">
        <f aca="true" t="shared" si="0" ref="E11:K11">SUM(E6:E10)/5</f>
        <v>2.5752</v>
      </c>
      <c r="F11">
        <f t="shared" si="0"/>
        <v>2.4622</v>
      </c>
      <c r="G11" s="8">
        <f t="shared" si="0"/>
        <v>40.2162</v>
      </c>
      <c r="H11">
        <f t="shared" si="0"/>
        <v>37.857</v>
      </c>
      <c r="I11">
        <f t="shared" si="0"/>
        <v>37.45640000000001</v>
      </c>
      <c r="J11">
        <f t="shared" si="0"/>
        <v>40.0708</v>
      </c>
      <c r="K11">
        <f t="shared" si="0"/>
        <v>39.0708</v>
      </c>
    </row>
    <row r="12" spans="1:11" ht="13.5">
      <c r="A12" s="12" t="s">
        <v>16</v>
      </c>
      <c r="B12">
        <f>MIN(B6:F10)</f>
        <v>2.395</v>
      </c>
      <c r="C12">
        <f>SUM(B6:F10)/25</f>
        <v>2.4555600000000006</v>
      </c>
      <c r="D12">
        <f>MAX(B6:F10)</f>
        <v>2.576</v>
      </c>
      <c r="E12">
        <f>D12-B12</f>
        <v>0.18100000000000005</v>
      </c>
      <c r="F12">
        <f>(E12/C12)*100</f>
        <v>7.371027382755868</v>
      </c>
      <c r="G12" s="8">
        <f>MIN(G6:K10)</f>
        <v>37.453</v>
      </c>
      <c r="H12">
        <f>SUM(G6:K10)/25</f>
        <v>38.93424</v>
      </c>
      <c r="I12">
        <f>MAX(G6:K10)</f>
        <v>40.964</v>
      </c>
      <c r="J12">
        <f>I12-G12</f>
        <v>3.5109999999999957</v>
      </c>
      <c r="K12">
        <f>(J12/H12)*100</f>
        <v>9.017769449204597</v>
      </c>
    </row>
    <row r="13" spans="7:12" ht="13.5">
      <c r="G13" s="9"/>
      <c r="L13" s="9"/>
    </row>
    <row r="14" spans="7:12" ht="13.5">
      <c r="G14" s="9"/>
      <c r="L14" s="9"/>
    </row>
    <row r="19" spans="1:16" ht="19.5">
      <c r="A19" s="17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1" spans="1:11" ht="13.5">
      <c r="A21" s="1"/>
      <c r="B21" s="1" t="s">
        <v>0</v>
      </c>
      <c r="C21" s="1" t="s">
        <v>1</v>
      </c>
      <c r="D21" s="1" t="s">
        <v>2</v>
      </c>
      <c r="E21" s="1" t="s">
        <v>3</v>
      </c>
      <c r="F21" s="1" t="s">
        <v>4</v>
      </c>
      <c r="G21" s="2" t="s">
        <v>5</v>
      </c>
      <c r="H21" s="1" t="s">
        <v>6</v>
      </c>
      <c r="I21" s="1" t="s">
        <v>7</v>
      </c>
      <c r="J21" s="1" t="s">
        <v>8</v>
      </c>
      <c r="K21" s="1" t="s">
        <v>9</v>
      </c>
    </row>
    <row r="22" spans="1:11" ht="13.5">
      <c r="A22" s="12" t="s">
        <v>10</v>
      </c>
      <c r="B22" s="4">
        <v>1.196</v>
      </c>
      <c r="C22" s="4">
        <v>1.192</v>
      </c>
      <c r="D22" s="4">
        <v>1.192</v>
      </c>
      <c r="E22" s="4">
        <v>1.211</v>
      </c>
      <c r="F22" s="4">
        <v>1.194</v>
      </c>
      <c r="G22" s="5">
        <v>18.591</v>
      </c>
      <c r="H22" s="4">
        <v>18.472</v>
      </c>
      <c r="I22" s="4">
        <v>18.459</v>
      </c>
      <c r="J22" s="4">
        <v>18.629</v>
      </c>
      <c r="K22" s="4">
        <v>18.577</v>
      </c>
    </row>
    <row r="23" spans="1:11" ht="13.5">
      <c r="A23" s="12" t="s">
        <v>11</v>
      </c>
      <c r="B23" s="4">
        <v>1.194</v>
      </c>
      <c r="C23" s="4">
        <v>1.191</v>
      </c>
      <c r="D23" s="4">
        <v>1.192</v>
      </c>
      <c r="E23" s="4">
        <v>1.211</v>
      </c>
      <c r="F23" s="4">
        <v>1.195</v>
      </c>
      <c r="G23" s="5">
        <v>18.593</v>
      </c>
      <c r="H23" s="4">
        <v>18.47</v>
      </c>
      <c r="I23" s="4">
        <v>18.457</v>
      </c>
      <c r="J23" s="4">
        <v>18.626</v>
      </c>
      <c r="K23" s="4">
        <v>18.575</v>
      </c>
    </row>
    <row r="24" spans="1:11" ht="13.5">
      <c r="A24" s="12" t="s">
        <v>12</v>
      </c>
      <c r="B24" s="4">
        <v>1.187</v>
      </c>
      <c r="C24" s="4">
        <v>1.191</v>
      </c>
      <c r="D24" s="4">
        <v>1.192</v>
      </c>
      <c r="E24" s="4">
        <v>1.206</v>
      </c>
      <c r="F24" s="4">
        <v>1.195</v>
      </c>
      <c r="G24" s="5">
        <v>18.581</v>
      </c>
      <c r="H24" s="4">
        <v>18.469</v>
      </c>
      <c r="I24" s="4">
        <v>18.463</v>
      </c>
      <c r="J24" s="4">
        <v>18.634</v>
      </c>
      <c r="K24" s="4">
        <v>18.572</v>
      </c>
    </row>
    <row r="25" spans="1:11" ht="13.5">
      <c r="A25" s="12" t="s">
        <v>13</v>
      </c>
      <c r="B25" s="4">
        <v>1.187</v>
      </c>
      <c r="C25" s="4">
        <v>1.191</v>
      </c>
      <c r="D25" s="4">
        <v>1.192</v>
      </c>
      <c r="E25" s="4">
        <v>1.206</v>
      </c>
      <c r="F25" s="4">
        <v>1.195</v>
      </c>
      <c r="G25" s="5">
        <v>18.585</v>
      </c>
      <c r="H25" s="4">
        <v>18.472</v>
      </c>
      <c r="I25" s="4">
        <v>18.46</v>
      </c>
      <c r="J25" s="4">
        <v>18.631</v>
      </c>
      <c r="K25" s="4">
        <v>18.58</v>
      </c>
    </row>
    <row r="26" spans="1:11" ht="15" thickBot="1">
      <c r="A26" s="13" t="s">
        <v>14</v>
      </c>
      <c r="B26" s="6">
        <v>1.187</v>
      </c>
      <c r="C26" s="6">
        <v>1.191</v>
      </c>
      <c r="D26" s="6">
        <v>1.192</v>
      </c>
      <c r="E26" s="6">
        <v>1.207</v>
      </c>
      <c r="F26" s="6">
        <v>1.196</v>
      </c>
      <c r="G26" s="7">
        <v>18.589</v>
      </c>
      <c r="H26" s="6">
        <v>18.468</v>
      </c>
      <c r="I26" s="6">
        <v>18.463</v>
      </c>
      <c r="J26" s="6">
        <v>18.636</v>
      </c>
      <c r="K26" s="6">
        <v>18.574</v>
      </c>
    </row>
    <row r="27" spans="1:11" ht="15" thickTop="1">
      <c r="A27" s="12" t="s">
        <v>15</v>
      </c>
      <c r="B27">
        <f>SUM(B22:B26)/5</f>
        <v>1.1902000000000001</v>
      </c>
      <c r="C27">
        <f>SUM(C22:C26)/5</f>
        <v>1.1911999999999998</v>
      </c>
      <c r="D27">
        <f>SUM(D22:D26)/5</f>
        <v>1.192</v>
      </c>
      <c r="E27">
        <f aca="true" t="shared" si="1" ref="E27:K27">SUM(E22:E26)/5</f>
        <v>1.2082</v>
      </c>
      <c r="F27">
        <f t="shared" si="1"/>
        <v>1.195</v>
      </c>
      <c r="G27" s="8">
        <f t="shared" si="1"/>
        <v>18.587799999999998</v>
      </c>
      <c r="H27">
        <f t="shared" si="1"/>
        <v>18.470200000000002</v>
      </c>
      <c r="I27">
        <f t="shared" si="1"/>
        <v>18.4604</v>
      </c>
      <c r="J27">
        <f t="shared" si="1"/>
        <v>18.6312</v>
      </c>
      <c r="K27">
        <f t="shared" si="1"/>
        <v>18.5756</v>
      </c>
    </row>
    <row r="28" spans="1:11" ht="13.5">
      <c r="A28" s="12" t="s">
        <v>16</v>
      </c>
      <c r="B28">
        <f>MIN(B22:F26)</f>
        <v>1.187</v>
      </c>
      <c r="C28">
        <f>SUM(B22:F26)/25</f>
        <v>1.1953200000000002</v>
      </c>
      <c r="D28">
        <f>MAX(B22:F26)</f>
        <v>1.211</v>
      </c>
      <c r="E28">
        <f>D28-B28</f>
        <v>0.02400000000000002</v>
      </c>
      <c r="F28">
        <f>(E28/C28)*100</f>
        <v>2.007830539102501</v>
      </c>
      <c r="G28" s="8">
        <f>MIN(G22:K26)</f>
        <v>18.457</v>
      </c>
      <c r="H28">
        <f>SUM(G22:K26)/25</f>
        <v>18.54504</v>
      </c>
      <c r="I28">
        <f>MAX(G22:K26)</f>
        <v>18.636</v>
      </c>
      <c r="J28">
        <f>I28-G28</f>
        <v>0.1789999999999985</v>
      </c>
      <c r="K28">
        <f>(J28/H28)*100</f>
        <v>0.9652176538848043</v>
      </c>
    </row>
    <row r="29" spans="1:11" ht="13.5">
      <c r="A29" s="12" t="s">
        <v>17</v>
      </c>
      <c r="B29">
        <f>B11/B27</f>
        <v>2.0297429003528817</v>
      </c>
      <c r="C29">
        <f>C11/C27</f>
        <v>2.039456010745467</v>
      </c>
      <c r="D29">
        <f>D11/D27</f>
        <v>2.0093959731543625</v>
      </c>
      <c r="E29">
        <f>E11/E27</f>
        <v>2.1314351928488664</v>
      </c>
      <c r="F29">
        <f>F11/F27</f>
        <v>2.0604184100418412</v>
      </c>
      <c r="G29" s="8">
        <f>G11/G27</f>
        <v>2.163580412959038</v>
      </c>
      <c r="H29">
        <f>H11/H27</f>
        <v>2.0496258838561574</v>
      </c>
      <c r="I29">
        <f>I11/I27</f>
        <v>2.0290134558297765</v>
      </c>
      <c r="J29">
        <f>J11/J27</f>
        <v>2.1507363991584008</v>
      </c>
      <c r="K29">
        <f>K11/K27</f>
        <v>2.103339865199509</v>
      </c>
    </row>
    <row r="30" spans="1:7" ht="13.5">
      <c r="A30" s="14" t="s">
        <v>18</v>
      </c>
      <c r="B30">
        <f>SUM(B29:F29)/5</f>
        <v>2.054089697428684</v>
      </c>
      <c r="G30" s="8">
        <f>SUM(G29:K29)/5</f>
        <v>2.0992592034005764</v>
      </c>
    </row>
    <row r="31" spans="7:12" ht="13.5">
      <c r="G31" s="9"/>
      <c r="L31" s="9"/>
    </row>
    <row r="33" spans="1:16" ht="19.5">
      <c r="A33" s="17" t="s">
        <v>32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5" spans="1:11" ht="13.5">
      <c r="A35" s="1"/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2" t="s">
        <v>5</v>
      </c>
      <c r="H35" s="1" t="s">
        <v>6</v>
      </c>
      <c r="I35" s="1" t="s">
        <v>7</v>
      </c>
      <c r="J35" s="1" t="s">
        <v>8</v>
      </c>
      <c r="K35" s="1" t="s">
        <v>9</v>
      </c>
    </row>
    <row r="36" spans="1:11" ht="13.5">
      <c r="A36" s="12" t="s">
        <v>10</v>
      </c>
      <c r="B36" s="4">
        <v>1.79</v>
      </c>
      <c r="C36" s="4">
        <v>1.741</v>
      </c>
      <c r="D36" s="4">
        <v>1.714</v>
      </c>
      <c r="E36" s="4">
        <v>1.73</v>
      </c>
      <c r="F36" s="4">
        <v>1.728</v>
      </c>
      <c r="G36" s="5">
        <v>1.798</v>
      </c>
      <c r="H36" s="4">
        <v>1.783</v>
      </c>
      <c r="I36" s="4">
        <v>1.897</v>
      </c>
      <c r="J36" s="4">
        <v>1.812</v>
      </c>
      <c r="K36" s="4">
        <v>1.798</v>
      </c>
    </row>
    <row r="37" spans="1:11" ht="13.5">
      <c r="A37" s="12" t="s">
        <v>11</v>
      </c>
      <c r="B37" s="4">
        <v>1.711</v>
      </c>
      <c r="C37" s="4">
        <v>1.755</v>
      </c>
      <c r="D37" s="4">
        <v>1.727</v>
      </c>
      <c r="E37" s="4">
        <v>1.79</v>
      </c>
      <c r="F37" s="4">
        <v>1.768</v>
      </c>
      <c r="G37" s="5">
        <v>1.798</v>
      </c>
      <c r="H37" s="4">
        <v>1.826</v>
      </c>
      <c r="I37" s="4">
        <v>1.797</v>
      </c>
      <c r="J37" s="4">
        <v>1.813</v>
      </c>
      <c r="K37" s="4">
        <v>1.797</v>
      </c>
    </row>
    <row r="38" spans="1:11" ht="13.5">
      <c r="A38" s="12" t="s">
        <v>12</v>
      </c>
      <c r="B38" s="4">
        <v>1.729</v>
      </c>
      <c r="C38" s="4">
        <v>1.714</v>
      </c>
      <c r="D38" s="4">
        <v>1.809</v>
      </c>
      <c r="E38" s="4">
        <v>1.731</v>
      </c>
      <c r="F38" s="4">
        <v>1.726</v>
      </c>
      <c r="G38" s="5">
        <v>1.797</v>
      </c>
      <c r="H38" s="4">
        <v>1.858</v>
      </c>
      <c r="I38" s="4">
        <v>1.783</v>
      </c>
      <c r="J38" s="4">
        <v>1.856</v>
      </c>
      <c r="K38" s="4">
        <v>1.798</v>
      </c>
    </row>
    <row r="39" spans="1:11" ht="13.5">
      <c r="A39" s="12" t="s">
        <v>13</v>
      </c>
      <c r="B39" s="4">
        <v>1.728</v>
      </c>
      <c r="C39" s="4">
        <v>1.727</v>
      </c>
      <c r="D39" s="4">
        <v>1.737</v>
      </c>
      <c r="E39" s="4">
        <v>1.754</v>
      </c>
      <c r="F39" s="4">
        <v>1.769</v>
      </c>
      <c r="G39" s="5">
        <v>1.812</v>
      </c>
      <c r="H39" s="4">
        <v>1.795</v>
      </c>
      <c r="I39" s="4">
        <v>1.798</v>
      </c>
      <c r="J39" s="4">
        <v>1.813</v>
      </c>
      <c r="K39" s="4">
        <v>1.826</v>
      </c>
    </row>
    <row r="40" spans="1:11" ht="15" thickBot="1">
      <c r="A40" s="13" t="s">
        <v>14</v>
      </c>
      <c r="B40" s="6">
        <v>1.765</v>
      </c>
      <c r="C40" s="6">
        <v>1.738</v>
      </c>
      <c r="D40" s="6">
        <v>1.729</v>
      </c>
      <c r="E40" s="6">
        <v>1.741</v>
      </c>
      <c r="F40" s="6">
        <v>1.712</v>
      </c>
      <c r="G40" s="7">
        <v>1.855</v>
      </c>
      <c r="H40" s="6">
        <v>1.84</v>
      </c>
      <c r="I40" s="6">
        <v>1.812</v>
      </c>
      <c r="J40" s="6">
        <v>1.809</v>
      </c>
      <c r="K40" s="6">
        <v>1.969</v>
      </c>
    </row>
    <row r="41" spans="1:11" ht="15" thickTop="1">
      <c r="A41" s="12" t="s">
        <v>15</v>
      </c>
      <c r="B41">
        <f>SUM(B36:B40)/5</f>
        <v>1.7446000000000002</v>
      </c>
      <c r="C41">
        <f>SUM(C36:C40)/5</f>
        <v>1.735</v>
      </c>
      <c r="D41">
        <f>SUM(D36:D40)/5</f>
        <v>1.7432000000000003</v>
      </c>
      <c r="E41">
        <f aca="true" t="shared" si="2" ref="E41:K41">SUM(E36:E40)/5</f>
        <v>1.7492</v>
      </c>
      <c r="F41">
        <f t="shared" si="2"/>
        <v>1.7406</v>
      </c>
      <c r="G41" s="8">
        <f t="shared" si="2"/>
        <v>1.812</v>
      </c>
      <c r="H41">
        <f>SUM(H36:H40)/5</f>
        <v>1.8204</v>
      </c>
      <c r="I41">
        <f t="shared" si="2"/>
        <v>1.8174</v>
      </c>
      <c r="J41">
        <f t="shared" si="2"/>
        <v>1.8206</v>
      </c>
      <c r="K41">
        <f t="shared" si="2"/>
        <v>1.8375999999999997</v>
      </c>
    </row>
    <row r="42" spans="1:11" ht="13.5">
      <c r="A42" s="12" t="s">
        <v>16</v>
      </c>
      <c r="B42">
        <f>MIN(B36:F40)</f>
        <v>1.711</v>
      </c>
      <c r="C42">
        <f>SUM(B36:F40)/25</f>
        <v>1.74252</v>
      </c>
      <c r="D42">
        <f>MAX(B36:F40)</f>
        <v>1.809</v>
      </c>
      <c r="E42">
        <f>D42-B42</f>
        <v>0.09799999999999986</v>
      </c>
      <c r="F42">
        <f>(E42/C42)*100</f>
        <v>5.624038748479206</v>
      </c>
      <c r="G42" s="8">
        <f>MIN(G36:K40)</f>
        <v>1.783</v>
      </c>
      <c r="H42">
        <f>SUM(G36:K40)/25</f>
        <v>1.8216000000000003</v>
      </c>
      <c r="I42">
        <f>MAX(G36:K40)</f>
        <v>1.969</v>
      </c>
      <c r="J42">
        <f>I42-G42</f>
        <v>0.18600000000000017</v>
      </c>
      <c r="K42">
        <f>(J42/H42)*100</f>
        <v>10.210803689064566</v>
      </c>
    </row>
    <row r="43" spans="1:11" ht="13.5">
      <c r="A43" s="12" t="s">
        <v>17</v>
      </c>
      <c r="B43">
        <f>B11/B41</f>
        <v>1.3847300240742861</v>
      </c>
      <c r="C43">
        <f>C11/C41</f>
        <v>1.4002305475504324</v>
      </c>
      <c r="D43">
        <f>D11/D41</f>
        <v>1.3740247820100961</v>
      </c>
      <c r="E43">
        <f>E11/E41</f>
        <v>1.4722158701120511</v>
      </c>
      <c r="F43">
        <f>F11/F41</f>
        <v>1.414569688613122</v>
      </c>
      <c r="G43" s="8">
        <f>G11/G41</f>
        <v>22.19437086092715</v>
      </c>
      <c r="H43">
        <f>H11/H41</f>
        <v>20.795978905735</v>
      </c>
      <c r="I43">
        <f>I11/I41</f>
        <v>20.609882249367235</v>
      </c>
      <c r="J43">
        <f>J11/J41</f>
        <v>22.00966714270021</v>
      </c>
      <c r="K43">
        <f>K11/K41</f>
        <v>21.261863299956467</v>
      </c>
    </row>
    <row r="44" spans="1:7" ht="13.5">
      <c r="A44" s="14" t="s">
        <v>18</v>
      </c>
      <c r="B44">
        <f>SUM(B43:F43)/5</f>
        <v>1.4091541824719978</v>
      </c>
      <c r="G44" s="8">
        <f>SUM(G43:K43)/5</f>
        <v>21.37435249173721</v>
      </c>
    </row>
    <row r="45" spans="1:11" ht="13.5">
      <c r="A45" s="12" t="s">
        <v>19</v>
      </c>
      <c r="B45">
        <f>B27/B41</f>
        <v>0.682219419924338</v>
      </c>
      <c r="C45">
        <f>C27/C41</f>
        <v>0.6865706051873197</v>
      </c>
      <c r="D45">
        <f>D27/D41</f>
        <v>0.6837999082147773</v>
      </c>
      <c r="E45">
        <f>E27/E41</f>
        <v>0.6907157557740681</v>
      </c>
      <c r="F45">
        <f>F27/F41</f>
        <v>0.6865448695852006</v>
      </c>
      <c r="G45" s="8">
        <f>G27/G41</f>
        <v>10.258167770419425</v>
      </c>
      <c r="H45">
        <f>H27/H41</f>
        <v>10.146231597451111</v>
      </c>
      <c r="I45">
        <f>I27/I41</f>
        <v>10.157587762737977</v>
      </c>
      <c r="J45">
        <f>J27/J41</f>
        <v>10.233549379325497</v>
      </c>
      <c r="K45">
        <f>K27/K41</f>
        <v>10.10861993905094</v>
      </c>
    </row>
    <row r="46" spans="1:7" ht="13.5">
      <c r="A46" s="14" t="s">
        <v>20</v>
      </c>
      <c r="B46">
        <f>SUM(B45:F45)/5</f>
        <v>0.6859701117371408</v>
      </c>
      <c r="G46" s="8">
        <f>SUM(G45:K45)/5</f>
        <v>10.18083128979699</v>
      </c>
    </row>
    <row r="49" spans="1:16" ht="19.5">
      <c r="A49" s="17" t="s">
        <v>33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1" spans="1:11" ht="13.5">
      <c r="A51" s="1"/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2" t="s">
        <v>5</v>
      </c>
      <c r="H51" s="1" t="s">
        <v>6</v>
      </c>
      <c r="I51" s="1" t="s">
        <v>7</v>
      </c>
      <c r="J51" s="1" t="s">
        <v>8</v>
      </c>
      <c r="K51" s="1" t="s">
        <v>9</v>
      </c>
    </row>
    <row r="52" spans="1:11" ht="13.5">
      <c r="A52" s="12" t="s">
        <v>10</v>
      </c>
      <c r="B52" s="4">
        <v>5.544</v>
      </c>
      <c r="C52" s="4">
        <v>5.762</v>
      </c>
      <c r="D52" s="4">
        <v>5.763</v>
      </c>
      <c r="E52" s="4">
        <v>6.183</v>
      </c>
      <c r="F52" s="4">
        <v>5.765</v>
      </c>
      <c r="G52" s="5">
        <v>87.055</v>
      </c>
      <c r="H52" s="4">
        <v>88.572</v>
      </c>
      <c r="I52" s="4">
        <v>98.041</v>
      </c>
      <c r="J52" s="4">
        <v>88.1</v>
      </c>
      <c r="K52" s="4">
        <v>93.764</v>
      </c>
    </row>
    <row r="53" spans="1:11" ht="13.5">
      <c r="A53" s="12" t="s">
        <v>11</v>
      </c>
      <c r="B53" s="4">
        <v>5.532</v>
      </c>
      <c r="C53" s="4">
        <v>5.753</v>
      </c>
      <c r="D53" s="4">
        <v>5.763</v>
      </c>
      <c r="E53" s="4">
        <v>6.178</v>
      </c>
      <c r="F53" s="4">
        <v>5.678</v>
      </c>
      <c r="G53" s="5">
        <v>87.021</v>
      </c>
      <c r="H53" s="4">
        <v>88.587</v>
      </c>
      <c r="I53" s="4">
        <v>98.046</v>
      </c>
      <c r="J53" s="4">
        <v>88.095</v>
      </c>
      <c r="K53" s="4">
        <v>93.79</v>
      </c>
    </row>
    <row r="54" spans="1:11" ht="13.5">
      <c r="A54" s="12" t="s">
        <v>12</v>
      </c>
      <c r="B54" s="4">
        <v>5.597</v>
      </c>
      <c r="C54" s="4">
        <v>5.751</v>
      </c>
      <c r="D54" s="4">
        <v>5.764</v>
      </c>
      <c r="E54" s="4">
        <v>6.179</v>
      </c>
      <c r="F54" s="4">
        <v>5.67</v>
      </c>
      <c r="G54" s="5">
        <v>87.017</v>
      </c>
      <c r="H54" s="4">
        <v>88.653</v>
      </c>
      <c r="I54" s="4">
        <v>98.03</v>
      </c>
      <c r="J54" s="4">
        <v>88.094</v>
      </c>
      <c r="K54" s="4">
        <v>93.836</v>
      </c>
    </row>
    <row r="55" spans="1:11" ht="13.5">
      <c r="A55" s="12" t="s">
        <v>13</v>
      </c>
      <c r="B55" s="4">
        <v>5.527</v>
      </c>
      <c r="C55" s="4">
        <v>5.831</v>
      </c>
      <c r="D55" s="4">
        <v>5.855</v>
      </c>
      <c r="E55" s="4">
        <v>7.785</v>
      </c>
      <c r="F55" s="4">
        <v>5.744</v>
      </c>
      <c r="G55" s="5">
        <v>87.02</v>
      </c>
      <c r="H55" s="4">
        <v>88.587</v>
      </c>
      <c r="I55" s="4">
        <v>98.25</v>
      </c>
      <c r="J55" s="4">
        <v>88.087</v>
      </c>
      <c r="K55" s="4">
        <v>93.769</v>
      </c>
    </row>
    <row r="56" spans="1:11" ht="15" thickBot="1">
      <c r="A56" s="13" t="s">
        <v>14</v>
      </c>
      <c r="B56" s="6">
        <v>5.596</v>
      </c>
      <c r="C56" s="6">
        <v>5.76</v>
      </c>
      <c r="D56" s="6">
        <v>5.776</v>
      </c>
      <c r="E56" s="6">
        <v>6.18</v>
      </c>
      <c r="F56" s="6">
        <v>5.676</v>
      </c>
      <c r="G56" s="7">
        <v>87.01</v>
      </c>
      <c r="H56" s="6">
        <v>88.568</v>
      </c>
      <c r="I56" s="6">
        <v>98.027</v>
      </c>
      <c r="J56" s="6">
        <v>88.117</v>
      </c>
      <c r="K56" s="6">
        <v>93.799</v>
      </c>
    </row>
    <row r="57" spans="1:11" ht="15" thickTop="1">
      <c r="A57" s="12" t="s">
        <v>15</v>
      </c>
      <c r="B57">
        <f>SUM(B52:B56)/5</f>
        <v>5.559200000000001</v>
      </c>
      <c r="C57">
        <f>SUM(C52:C56)/5</f>
        <v>5.7714</v>
      </c>
      <c r="D57">
        <f>SUM(D52:D56)/5</f>
        <v>5.7842</v>
      </c>
      <c r="E57">
        <f>SUM(E52:E56)/5</f>
        <v>6.5009999999999994</v>
      </c>
      <c r="F57">
        <f aca="true" t="shared" si="3" ref="F57:K57">SUM(F52:F56)/5</f>
        <v>5.7066</v>
      </c>
      <c r="G57" s="8">
        <f t="shared" si="3"/>
        <v>87.02459999999999</v>
      </c>
      <c r="H57">
        <f t="shared" si="3"/>
        <v>88.5934</v>
      </c>
      <c r="I57">
        <f t="shared" si="3"/>
        <v>98.07879999999999</v>
      </c>
      <c r="J57">
        <f t="shared" si="3"/>
        <v>88.0986</v>
      </c>
      <c r="K57">
        <f t="shared" si="3"/>
        <v>93.79159999999999</v>
      </c>
    </row>
    <row r="58" spans="1:11" ht="13.5">
      <c r="A58" s="12" t="s">
        <v>16</v>
      </c>
      <c r="B58">
        <f>MIN(B52:F56)</f>
        <v>5.527</v>
      </c>
      <c r="C58">
        <f>SUM(B52:F56)/25</f>
        <v>5.8644799999999995</v>
      </c>
      <c r="D58">
        <f>MAX(B52:F56)</f>
        <v>7.785</v>
      </c>
      <c r="E58">
        <f>D58-B58</f>
        <v>2.258</v>
      </c>
      <c r="F58">
        <f>(E58/C58)*100</f>
        <v>38.50298747715058</v>
      </c>
      <c r="G58" s="8">
        <f>MIN(G52:K56)</f>
        <v>87.01</v>
      </c>
      <c r="H58">
        <f>SUM(G52:K56)/25</f>
        <v>91.1174</v>
      </c>
      <c r="I58">
        <f>MAX(G52:K56)</f>
        <v>98.25</v>
      </c>
      <c r="J58">
        <f>I58-G58</f>
        <v>11.239999999999995</v>
      </c>
      <c r="K58">
        <f>(J58/H58)*100</f>
        <v>12.335733899343039</v>
      </c>
    </row>
    <row r="61" spans="12:16" ht="19.5">
      <c r="L61" s="15"/>
      <c r="M61" s="15"/>
      <c r="N61" s="15"/>
      <c r="O61" s="15"/>
      <c r="P61" s="15"/>
    </row>
    <row r="67" spans="1:16" ht="19.5">
      <c r="A67" s="17" t="s">
        <v>35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9" spans="1:11" ht="13.5">
      <c r="A69" s="3"/>
      <c r="B69" s="1" t="s">
        <v>0</v>
      </c>
      <c r="C69" s="1" t="s">
        <v>1</v>
      </c>
      <c r="D69" s="1" t="s">
        <v>2</v>
      </c>
      <c r="E69" s="1" t="s">
        <v>3</v>
      </c>
      <c r="F69" s="1" t="s">
        <v>4</v>
      </c>
      <c r="G69" s="2" t="s">
        <v>5</v>
      </c>
      <c r="H69" s="1" t="s">
        <v>6</v>
      </c>
      <c r="I69" s="1" t="s">
        <v>7</v>
      </c>
      <c r="J69" s="1" t="s">
        <v>8</v>
      </c>
      <c r="K69" s="1" t="s">
        <v>9</v>
      </c>
    </row>
    <row r="70" spans="1:11" ht="13.5">
      <c r="A70" s="12" t="s">
        <v>10</v>
      </c>
      <c r="B70" s="4">
        <v>2.45</v>
      </c>
      <c r="C70" s="4">
        <v>2.467</v>
      </c>
      <c r="D70" s="4">
        <v>2.613</v>
      </c>
      <c r="E70" s="4">
        <v>2.425</v>
      </c>
      <c r="F70" s="4">
        <v>2.38</v>
      </c>
      <c r="G70" s="5">
        <v>6.308</v>
      </c>
      <c r="H70" s="4">
        <v>6.135</v>
      </c>
      <c r="I70" s="4">
        <v>6.107</v>
      </c>
      <c r="J70" s="4">
        <v>6.326</v>
      </c>
      <c r="K70" s="4">
        <v>6.777</v>
      </c>
    </row>
    <row r="71" spans="1:11" ht="13.5">
      <c r="A71" s="12" t="s">
        <v>11</v>
      </c>
      <c r="B71" s="4">
        <v>2.582</v>
      </c>
      <c r="C71" s="4">
        <v>2.453</v>
      </c>
      <c r="D71" s="4">
        <v>2.409</v>
      </c>
      <c r="E71" s="4">
        <v>2.383</v>
      </c>
      <c r="F71" s="4">
        <v>2.411</v>
      </c>
      <c r="G71" s="5">
        <v>6.406</v>
      </c>
      <c r="H71" s="4">
        <v>6.72</v>
      </c>
      <c r="I71" s="4">
        <v>6.062</v>
      </c>
      <c r="J71" s="4">
        <v>6.687</v>
      </c>
      <c r="K71" s="4">
        <v>6.234</v>
      </c>
    </row>
    <row r="72" spans="1:11" ht="13.5">
      <c r="A72" s="12" t="s">
        <v>12</v>
      </c>
      <c r="B72" s="4">
        <v>2.368</v>
      </c>
      <c r="C72" s="4">
        <v>2.441</v>
      </c>
      <c r="D72" s="4">
        <v>2.468</v>
      </c>
      <c r="E72" s="4">
        <v>2.399</v>
      </c>
      <c r="F72" s="4">
        <v>2.398</v>
      </c>
      <c r="G72" s="5">
        <v>6.405</v>
      </c>
      <c r="H72" s="4">
        <v>6.208</v>
      </c>
      <c r="I72" s="4">
        <v>6.139</v>
      </c>
      <c r="J72" s="4">
        <v>6.406</v>
      </c>
      <c r="K72" s="4">
        <v>6.492</v>
      </c>
    </row>
    <row r="73" spans="1:11" ht="13.5">
      <c r="A73" s="12" t="s">
        <v>13</v>
      </c>
      <c r="B73" s="4">
        <v>2.412</v>
      </c>
      <c r="C73" s="4">
        <v>2.437</v>
      </c>
      <c r="D73" s="4">
        <v>2.527</v>
      </c>
      <c r="E73" s="4">
        <v>2.452</v>
      </c>
      <c r="F73" s="4">
        <v>2.41</v>
      </c>
      <c r="G73" s="5">
        <v>6.366</v>
      </c>
      <c r="H73" s="4">
        <v>6.121</v>
      </c>
      <c r="I73" s="4">
        <v>6.088</v>
      </c>
      <c r="J73" s="4">
        <v>6.55</v>
      </c>
      <c r="K73" s="4">
        <v>6.294</v>
      </c>
    </row>
    <row r="74" spans="1:11" ht="15" thickBot="1">
      <c r="A74" s="13" t="s">
        <v>14</v>
      </c>
      <c r="B74" s="6">
        <v>2.455</v>
      </c>
      <c r="C74" s="6">
        <v>2.411</v>
      </c>
      <c r="D74" s="6">
        <v>2.452</v>
      </c>
      <c r="E74" s="6">
        <v>2.428</v>
      </c>
      <c r="F74" s="6">
        <v>2.454</v>
      </c>
      <c r="G74" s="7">
        <v>6.418</v>
      </c>
      <c r="H74" s="6">
        <v>6.705</v>
      </c>
      <c r="I74" s="6">
        <v>6.677</v>
      </c>
      <c r="J74" s="6">
        <v>6.29</v>
      </c>
      <c r="K74" s="6">
        <v>6.351</v>
      </c>
    </row>
    <row r="75" spans="1:11" ht="15" thickTop="1">
      <c r="A75" s="12" t="s">
        <v>15</v>
      </c>
      <c r="B75">
        <f>SUM(B70:B74)/5</f>
        <v>2.4534000000000002</v>
      </c>
      <c r="C75">
        <f aca="true" t="shared" si="4" ref="C75:K75">SUM(C70:C74)/5</f>
        <v>2.4417999999999997</v>
      </c>
      <c r="D75">
        <f t="shared" si="4"/>
        <v>2.4938</v>
      </c>
      <c r="E75">
        <f t="shared" si="4"/>
        <v>2.4173999999999998</v>
      </c>
      <c r="F75">
        <f t="shared" si="4"/>
        <v>2.4106</v>
      </c>
      <c r="G75" s="8">
        <f t="shared" si="4"/>
        <v>6.380599999999999</v>
      </c>
      <c r="H75">
        <f>SUM(H70:H74)/5</f>
        <v>6.377800000000001</v>
      </c>
      <c r="I75">
        <f t="shared" si="4"/>
        <v>6.2146</v>
      </c>
      <c r="J75">
        <f t="shared" si="4"/>
        <v>6.4518</v>
      </c>
      <c r="K75">
        <f t="shared" si="4"/>
        <v>6.429600000000001</v>
      </c>
    </row>
    <row r="76" spans="1:11" ht="13.5">
      <c r="A76" s="12" t="s">
        <v>16</v>
      </c>
      <c r="B76">
        <f>MIN(B70:F74)</f>
        <v>2.368</v>
      </c>
      <c r="C76">
        <f>SUM(B70:F74)/25</f>
        <v>2.4433999999999996</v>
      </c>
      <c r="D76">
        <f>MAX(B70:F74)</f>
        <v>2.613</v>
      </c>
      <c r="E76">
        <f>D76-B76</f>
        <v>0.2450000000000001</v>
      </c>
      <c r="F76">
        <f>(E76/C76)*100</f>
        <v>10.027011541294923</v>
      </c>
      <c r="G76" s="8">
        <f>MIN(G70:K74)</f>
        <v>6.062</v>
      </c>
      <c r="H76">
        <f>SUM(G70:K74)/25</f>
        <v>6.37088</v>
      </c>
      <c r="I76">
        <f>MAX(G70:K74)</f>
        <v>6.777</v>
      </c>
      <c r="J76">
        <f>I76-G76</f>
        <v>0.7149999999999999</v>
      </c>
      <c r="K76">
        <f>(J76/H76)*100</f>
        <v>11.222939374152393</v>
      </c>
    </row>
    <row r="77" spans="1:11" ht="13.5">
      <c r="A77" s="12" t="s">
        <v>21</v>
      </c>
      <c r="B77">
        <f>B57/B75</f>
        <v>2.2659166870465475</v>
      </c>
      <c r="C77">
        <f>C57/C75</f>
        <v>2.3635842411335903</v>
      </c>
      <c r="D77">
        <f>D57/D75</f>
        <v>2.319432191835753</v>
      </c>
      <c r="E77">
        <f>E57/E75</f>
        <v>2.689252916356416</v>
      </c>
      <c r="F77">
        <f>F57/F75</f>
        <v>2.3672944495146435</v>
      </c>
      <c r="G77" s="8">
        <f>G57/G75</f>
        <v>13.638936777105602</v>
      </c>
      <c r="H77">
        <f>H57/H75</f>
        <v>13.89090281915394</v>
      </c>
      <c r="I77">
        <f>I57/I75</f>
        <v>15.78199723232388</v>
      </c>
      <c r="J77">
        <f>J57/J75</f>
        <v>13.65488700827676</v>
      </c>
      <c r="K77">
        <f>K57/K75</f>
        <v>14.587470449172574</v>
      </c>
    </row>
    <row r="78" spans="1:7" ht="13.5">
      <c r="A78" s="14" t="s">
        <v>22</v>
      </c>
      <c r="B78">
        <f>SUM(B77:F77)/5</f>
        <v>2.40109609717739</v>
      </c>
      <c r="G78" s="8">
        <f>SUM(G77:K77)/5</f>
        <v>14.310838857206551</v>
      </c>
    </row>
    <row r="81" ht="13.5">
      <c r="A81" s="11" t="s">
        <v>30</v>
      </c>
    </row>
    <row r="82" spans="1:2" ht="13.5">
      <c r="A82" s="10" t="s">
        <v>24</v>
      </c>
      <c r="B82" s="10"/>
    </row>
    <row r="83" spans="1:2" ht="13.5">
      <c r="A83" s="10"/>
      <c r="B83" s="10" t="s">
        <v>25</v>
      </c>
    </row>
    <row r="84" spans="1:2" ht="13.5">
      <c r="A84" s="10"/>
      <c r="B84" s="10" t="s">
        <v>26</v>
      </c>
    </row>
    <row r="85" spans="1:2" ht="13.5">
      <c r="A85" s="10"/>
      <c r="B85" s="10" t="s">
        <v>27</v>
      </c>
    </row>
    <row r="86" spans="1:2" ht="13.5">
      <c r="A86" s="10"/>
      <c r="B86" s="10" t="s">
        <v>29</v>
      </c>
    </row>
    <row r="87" spans="1:2" ht="13.5">
      <c r="A87" s="10"/>
      <c r="B87" s="10" t="s">
        <v>28</v>
      </c>
    </row>
  </sheetData>
  <sheetProtection/>
  <mergeCells count="6">
    <mergeCell ref="A33:P33"/>
    <mergeCell ref="A49:P49"/>
    <mergeCell ref="A67:P67"/>
    <mergeCell ref="A1:P1"/>
    <mergeCell ref="A3:P3"/>
    <mergeCell ref="A19:P19"/>
  </mergeCells>
  <printOptions/>
  <pageMargins left="0.7000000000000001" right="0.7000000000000001" top="0.7900000000000001" bottom="0.7900000000000001" header="0.30000000000000004" footer="0.300000000000000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R. Odenbrett</dc:creator>
  <cp:keywords/>
  <dc:description/>
  <cp:lastModifiedBy>Anton Wijs</cp:lastModifiedBy>
  <cp:lastPrinted>2012-06-28T09:29:29Z</cp:lastPrinted>
  <dcterms:created xsi:type="dcterms:W3CDTF">2011-08-11T18:47:43Z</dcterms:created>
  <dcterms:modified xsi:type="dcterms:W3CDTF">2012-06-28T09:38:19Z</dcterms:modified>
  <cp:category/>
  <cp:version/>
  <cp:contentType/>
  <cp:contentStatus/>
</cp:coreProperties>
</file>